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Alon\Desktop\המסמכים שלי - מעודכן\יעוץ לרשות המים\2023\כנרת - ציוד למניעת זיהום ים\"/>
    </mc:Choice>
  </mc:AlternateContent>
  <xr:revisionPtr revIDLastSave="0" documentId="13_ncr:1_{4C5556B4-2CAD-4C10-94A3-281D7A89550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כתב כמויות מלא" sheetId="2" r:id="rId1"/>
    <sheet name="כתב כמויות סופי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3" l="1"/>
  <c r="F6" i="3"/>
  <c r="F5" i="3"/>
  <c r="F4" i="3"/>
  <c r="F8" i="3"/>
  <c r="F9" i="3"/>
  <c r="E6" i="2"/>
  <c r="E7" i="2"/>
  <c r="E8" i="2"/>
  <c r="E9" i="2"/>
  <c r="E10" i="2"/>
  <c r="E12" i="2"/>
  <c r="E13" i="2"/>
  <c r="E14" i="2"/>
  <c r="E15" i="2"/>
  <c r="E16" i="2"/>
  <c r="F10" i="3" l="1"/>
  <c r="E38" i="2"/>
  <c r="E37" i="2"/>
  <c r="E36" i="2"/>
  <c r="E35" i="2"/>
  <c r="E34" i="2"/>
  <c r="E33" i="2"/>
  <c r="E32" i="2"/>
  <c r="E31" i="2"/>
  <c r="E30" i="2"/>
  <c r="E24" i="2"/>
  <c r="E25" i="2"/>
  <c r="E23" i="2"/>
  <c r="E19" i="2"/>
  <c r="E20" i="2"/>
  <c r="E21" i="2"/>
  <c r="E18" i="2"/>
  <c r="E5" i="2"/>
  <c r="E4" i="2"/>
  <c r="F11" i="3" l="1"/>
  <c r="F12" i="3" s="1"/>
  <c r="E26" i="2"/>
  <c r="E39" i="2"/>
</calcChain>
</file>

<file path=xl/sharedStrings.xml><?xml version="1.0" encoding="utf-8"?>
<sst xmlns="http://schemas.openxmlformats.org/spreadsheetml/2006/main" count="92" uniqueCount="79">
  <si>
    <t>מחיר</t>
  </si>
  <si>
    <t>סה"כ</t>
  </si>
  <si>
    <t>הערות</t>
  </si>
  <si>
    <t>חוסם סופג "5 על 10מ'</t>
  </si>
  <si>
    <t>דפי ספיגה שמן ממים (100 יח')</t>
  </si>
  <si>
    <t>סופחי פומפון על חבל (50 מ' בשק)</t>
  </si>
  <si>
    <t>סופחי פומפון ללא חבל</t>
  </si>
  <si>
    <t>ציוד קבוע</t>
  </si>
  <si>
    <t>מס' סידורי</t>
  </si>
  <si>
    <t>תיאור הפריט</t>
  </si>
  <si>
    <t>כמות</t>
  </si>
  <si>
    <t>עגלת ציוד</t>
  </si>
  <si>
    <t>קיימת, נדרש שדרוג</t>
  </si>
  <si>
    <t>סירת פיקוח ועבודה</t>
  </si>
  <si>
    <t>נדרשת החלפה</t>
  </si>
  <si>
    <t>משאבת מריצה</t>
  </si>
  <si>
    <t>לשאיבת כתמים קטנים</t>
  </si>
  <si>
    <t>צינור יניקה למשאבה</t>
  </si>
  <si>
    <t>10 מ'</t>
  </si>
  <si>
    <t>צינור סניקה למשאבה</t>
  </si>
  <si>
    <t>5 מ'</t>
  </si>
  <si>
    <t>ראש שאיבה צף עם מצופים</t>
  </si>
  <si>
    <t>מיכל אגירה</t>
  </si>
  <si>
    <t>כחצי קוב</t>
  </si>
  <si>
    <t>ציוד חסימה וספיגה</t>
  </si>
  <si>
    <t>4 ארגזים</t>
  </si>
  <si>
    <t>ציוד  מיגון אישי</t>
  </si>
  <si>
    <t>סרבלים חד פעמיים</t>
  </si>
  <si>
    <t>סרבל דייגים/מגפיים</t>
  </si>
  <si>
    <t>משקפי מגן</t>
  </si>
  <si>
    <t>כפפות עבודה מחומר אטום</t>
  </si>
  <si>
    <t>ציוד  איסוף</t>
  </si>
  <si>
    <t>מריצות</t>
  </si>
  <si>
    <t>דליים</t>
  </si>
  <si>
    <t>שקי פלסטיק חזקים</t>
  </si>
  <si>
    <t>תעדוף</t>
  </si>
  <si>
    <t>מזוודת כלי עבודה</t>
  </si>
  <si>
    <t>פנסי תאורה</t>
  </si>
  <si>
    <t>חבל</t>
  </si>
  <si>
    <t>100 מטר</t>
  </si>
  <si>
    <t>מפתח שבדי</t>
  </si>
  <si>
    <t>מפתח צינורות</t>
  </si>
  <si>
    <t>סט מברגים</t>
  </si>
  <si>
    <t>סט בוקסות</t>
  </si>
  <si>
    <t xml:space="preserve">פטיש </t>
  </si>
  <si>
    <t>2 קג ורגיל</t>
  </si>
  <si>
    <t>פלייר</t>
  </si>
  <si>
    <t>מזוודת כלים</t>
  </si>
  <si>
    <t>ציוד כבד</t>
  </si>
  <si>
    <t xml:space="preserve">חוסם ימי קומפקטי </t>
  </si>
  <si>
    <t>מודולרי-(15מ')</t>
  </si>
  <si>
    <t>מחיר יחידה בש"ח</t>
  </si>
  <si>
    <t>מפרט טכני</t>
  </si>
  <si>
    <t>סה"כ בש"ח</t>
  </si>
  <si>
    <t>כתב כמויות ומחירים לציוד למניעת זיהום ים ואומדן מחיר</t>
  </si>
  <si>
    <t>יחידה</t>
  </si>
  <si>
    <t>ארגז</t>
  </si>
  <si>
    <t>שק</t>
  </si>
  <si>
    <t xml:space="preserve">הערות </t>
  </si>
  <si>
    <t>ספיקת עבודה:25-30(מק"ש)(תלוי משאבה), קוטר:1-1.5m, משקל:10-12 ק"ג, מחבר יניקה:3 צול</t>
  </si>
  <si>
    <t>מתחבר לביובית/משאבה</t>
  </si>
  <si>
    <t>מידות:אורך:35-40ס"מ,רוחב:45-50ס"מ,גובה:20-25ס"מ. כושר ספיגה לארגז:75-80ליטר, ליחידה 0.75-0.8 ליטר. משקל לארגז 3-4 ק"ג. הרכב כימי:פוליפרופילן.צבע:לבן</t>
  </si>
  <si>
    <t xml:space="preserve">מחברים מקשרים בין היחידות ליצירת מערכת בלימה
גדולה. אריזה בוואקום
</t>
  </si>
  <si>
    <t>חבילה</t>
  </si>
  <si>
    <t>עבודה עם הראש שאיבה בחוף- במארז מגיעות שתי יחידות-קבלני עבודות שאיבה</t>
  </si>
  <si>
    <t>10-15מטר-חיבור  3 צול,מחברי אלומניום</t>
  </si>
  <si>
    <t>סך הכל</t>
  </si>
  <si>
    <t>מע"מ</t>
  </si>
  <si>
    <t>סך הכל לתשלום</t>
  </si>
  <si>
    <t xml:space="preserve">מחברים מקשרים בין היחידות ליצירת מערכת בלימה
גדולה. אריזה בארגז, מחברים :אלומניום
</t>
  </si>
  <si>
    <t>מידות:15 מטר ליחידה,גובה:30-35 ס"מ ,גובה ציפה מעל פני הים:20-25 ס"מ. משקל: 10-12ק"ג ליחידה. משקל ארגז כולל החוסם:18-20 ק"ג.מידות הארגז:גובה,אורך ורוחב:40-70 ס"מ.</t>
  </si>
  <si>
    <t>מידות : אורך:3-4מטר ליחידה,קוטר:10-15ס"מ ליחידה.אריזה בוואקום(חבילה):גובה,אורך ורוחב:50-60 ס"מ. כושר ספיגה לחבילה :80-100 ליטר, ליחידה 10 - 12 ליטר. משקל לחבילה 7-10 ק"ג לחבילה</t>
  </si>
  <si>
    <t>חוסם ימי קומפקטי  (ארגז המכיל 15 מ')</t>
  </si>
  <si>
    <t>ארגז ה</t>
  </si>
  <si>
    <t>חוסם סופג (חבילה המכילה 8 יחידות)</t>
  </si>
  <si>
    <t>דפי ספיגה שמן ממים (ארגז המכיל 100 יח')</t>
  </si>
  <si>
    <t>סופחי פומפון על חבל (שק המכיל 50 מ')</t>
  </si>
  <si>
    <t xml:space="preserve">לולאה סגורה, יכולת ספיגה פי 20-60 ממשקלה(תלוי בצמיגות השמן) 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</si>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</sst>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5" x14ac:knownFonts="1">
    <font>
      <sz val="11"/>
      <color theme="1"/>
      <name val="Arial"/>
      <family val="2"/>
      <charset val="177"/>
      <scheme val="minor"/>
    </font>
    <font>
      <sz val="12"/>
      <color theme="1"/>
      <name val="Arial"/>
      <family val="2"/>
    </font>
    <font>
      <sz val="12"/>
      <color theme="1" tint="4.9989318521683403E-2"/>
      <name val="Arial"/>
      <family val="2"/>
    </font>
    <font>
      <sz val="14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AEEF3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2" xfId="0" applyFont="1" applyBorder="1" applyAlignment="1">
      <alignment horizontal="right" vertical="center" wrapText="1" readingOrder="2"/>
    </xf>
    <xf numFmtId="0" fontId="1" fillId="2" borderId="2" xfId="0" applyFont="1" applyFill="1" applyBorder="1" applyAlignment="1">
      <alignment horizontal="right" vertical="center" wrapText="1" readingOrder="2"/>
    </xf>
    <xf numFmtId="0" fontId="0" fillId="0" borderId="2" xfId="0" applyBorder="1"/>
    <xf numFmtId="0" fontId="1" fillId="2" borderId="3" xfId="0" applyFont="1" applyFill="1" applyBorder="1" applyAlignment="1">
      <alignment horizontal="right" vertical="center" wrapText="1" readingOrder="2"/>
    </xf>
    <xf numFmtId="0" fontId="1" fillId="0" borderId="3" xfId="0" applyFont="1" applyBorder="1" applyAlignment="1">
      <alignment horizontal="right" vertical="center" wrapText="1" readingOrder="2"/>
    </xf>
    <xf numFmtId="0" fontId="1" fillId="2" borderId="4" xfId="0" applyFont="1" applyFill="1" applyBorder="1" applyAlignment="1">
      <alignment horizontal="right" vertical="center" wrapText="1" readingOrder="2"/>
    </xf>
    <xf numFmtId="0" fontId="1" fillId="0" borderId="4" xfId="0" applyFont="1" applyBorder="1" applyAlignment="1">
      <alignment horizontal="right" vertical="center" wrapText="1" readingOrder="2"/>
    </xf>
    <xf numFmtId="0" fontId="0" fillId="0" borderId="4" xfId="0" applyBorder="1"/>
    <xf numFmtId="0" fontId="2" fillId="3" borderId="6" xfId="0" applyFont="1" applyFill="1" applyBorder="1" applyAlignment="1">
      <alignment horizontal="right" vertical="center" wrapText="1" readingOrder="2"/>
    </xf>
    <xf numFmtId="0" fontId="1" fillId="3" borderId="6" xfId="0" applyFont="1" applyFill="1" applyBorder="1" applyAlignment="1">
      <alignment horizontal="right" vertical="center" wrapText="1" readingOrder="2"/>
    </xf>
    <xf numFmtId="0" fontId="1" fillId="0" borderId="3" xfId="0" applyFont="1" applyBorder="1" applyAlignment="1">
      <alignment horizontal="center" vertical="center" wrapText="1" readingOrder="2"/>
    </xf>
    <xf numFmtId="0" fontId="1" fillId="0" borderId="2" xfId="0" applyFont="1" applyBorder="1" applyAlignment="1">
      <alignment horizontal="center" vertical="center" wrapText="1" readingOrder="2"/>
    </xf>
    <xf numFmtId="0" fontId="1" fillId="0" borderId="4" xfId="0" applyFont="1" applyBorder="1" applyAlignment="1">
      <alignment horizontal="center" vertical="center" wrapText="1" readingOrder="2"/>
    </xf>
    <xf numFmtId="0" fontId="1" fillId="0" borderId="0" xfId="0" applyFont="1" applyAlignment="1">
      <alignment horizontal="center" vertical="center" wrapText="1" readingOrder="2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 readingOrder="2"/>
    </xf>
    <xf numFmtId="0" fontId="1" fillId="2" borderId="2" xfId="0" applyFont="1" applyFill="1" applyBorder="1" applyAlignment="1">
      <alignment horizontal="center" vertical="center" wrapText="1" readingOrder="2"/>
    </xf>
    <xf numFmtId="0" fontId="1" fillId="2" borderId="4" xfId="0" applyFont="1" applyFill="1" applyBorder="1" applyAlignment="1">
      <alignment horizontal="center" vertical="center" wrapText="1" readingOrder="2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wrapText="1"/>
    </xf>
    <xf numFmtId="164" fontId="0" fillId="0" borderId="0" xfId="0" applyNumberFormat="1" applyAlignment="1">
      <alignment horizontal="center"/>
    </xf>
    <xf numFmtId="43" fontId="0" fillId="0" borderId="0" xfId="0" applyNumberFormat="1" applyAlignment="1">
      <alignment horizontal="center"/>
    </xf>
    <xf numFmtId="43" fontId="4" fillId="0" borderId="0" xfId="0" applyNumberFormat="1" applyFont="1" applyAlignment="1">
      <alignment horizontal="center"/>
    </xf>
    <xf numFmtId="0" fontId="1" fillId="2" borderId="7" xfId="0" applyFont="1" applyFill="1" applyBorder="1" applyAlignment="1">
      <alignment horizontal="center" vertical="center" wrapText="1" readingOrder="2"/>
    </xf>
    <xf numFmtId="0" fontId="1" fillId="2" borderId="8" xfId="0" applyFont="1" applyFill="1" applyBorder="1" applyAlignment="1">
      <alignment horizontal="center" vertical="center" wrapText="1" readingOrder="2"/>
    </xf>
    <xf numFmtId="0" fontId="1" fillId="2" borderId="5" xfId="0" applyFont="1" applyFill="1" applyBorder="1" applyAlignment="1">
      <alignment horizontal="center" vertical="center" wrapText="1" readingOrder="2"/>
    </xf>
    <xf numFmtId="0" fontId="1" fillId="0" borderId="1" xfId="0" applyFont="1" applyBorder="1" applyAlignment="1">
      <alignment horizontal="center" vertical="center" wrapText="1" readingOrder="2"/>
    </xf>
    <xf numFmtId="0" fontId="1" fillId="0" borderId="0" xfId="0" applyFont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9"/>
  <sheetViews>
    <sheetView rightToLeft="1" topLeftCell="A16" workbookViewId="0">
      <selection activeCell="B25" sqref="B25"/>
    </sheetView>
  </sheetViews>
  <sheetFormatPr defaultRowHeight="14.25" x14ac:dyDescent="0.2"/>
  <cols>
    <col min="1" max="1" width="8.875" customWidth="1"/>
    <col min="2" max="2" width="16.375" customWidth="1"/>
    <col min="3" max="5" width="14.375" customWidth="1"/>
    <col min="6" max="6" width="18.625" customWidth="1"/>
  </cols>
  <sheetData>
    <row r="1" spans="1:7" ht="15" x14ac:dyDescent="0.2">
      <c r="A1" s="28" t="s">
        <v>7</v>
      </c>
      <c r="B1" s="29"/>
      <c r="C1" s="29"/>
      <c r="D1" s="29"/>
      <c r="E1" s="29"/>
      <c r="F1" s="29"/>
      <c r="G1" s="29"/>
    </row>
    <row r="2" spans="1:7" ht="15" x14ac:dyDescent="0.2">
      <c r="A2" s="4" t="s">
        <v>8</v>
      </c>
      <c r="B2" s="2" t="s">
        <v>9</v>
      </c>
      <c r="C2" s="2" t="s">
        <v>10</v>
      </c>
      <c r="D2" s="6" t="s">
        <v>0</v>
      </c>
      <c r="E2" s="6" t="s">
        <v>1</v>
      </c>
      <c r="F2" s="6" t="s">
        <v>2</v>
      </c>
      <c r="G2" s="2" t="s">
        <v>35</v>
      </c>
    </row>
    <row r="3" spans="1:7" ht="15" x14ac:dyDescent="0.2">
      <c r="A3" s="25" t="s">
        <v>48</v>
      </c>
      <c r="B3" s="26"/>
      <c r="C3" s="26"/>
      <c r="D3" s="26"/>
      <c r="E3" s="26"/>
      <c r="F3" s="26"/>
      <c r="G3" s="27"/>
    </row>
    <row r="4" spans="1:7" ht="15" x14ac:dyDescent="0.2">
      <c r="A4" s="5">
        <v>1</v>
      </c>
      <c r="B4" s="1" t="s">
        <v>11</v>
      </c>
      <c r="C4" s="1">
        <v>1</v>
      </c>
      <c r="D4" s="7">
        <v>15000</v>
      </c>
      <c r="E4" s="7">
        <f t="shared" ref="E4:E10" si="0">C4*D4</f>
        <v>15000</v>
      </c>
      <c r="F4" s="7" t="s">
        <v>12</v>
      </c>
      <c r="G4" s="3">
        <v>1</v>
      </c>
    </row>
    <row r="5" spans="1:7" ht="15" x14ac:dyDescent="0.2">
      <c r="A5" s="5">
        <v>2</v>
      </c>
      <c r="B5" s="1" t="s">
        <v>13</v>
      </c>
      <c r="C5" s="1">
        <v>1</v>
      </c>
      <c r="D5" s="7"/>
      <c r="E5" s="7">
        <f t="shared" si="0"/>
        <v>0</v>
      </c>
      <c r="F5" s="7" t="s">
        <v>14</v>
      </c>
      <c r="G5" s="3">
        <v>1</v>
      </c>
    </row>
    <row r="6" spans="1:7" ht="15" x14ac:dyDescent="0.2">
      <c r="A6" s="5">
        <v>3</v>
      </c>
      <c r="B6" s="1" t="s">
        <v>15</v>
      </c>
      <c r="C6" s="1">
        <v>1</v>
      </c>
      <c r="D6" s="7">
        <v>25000</v>
      </c>
      <c r="E6" s="7">
        <f t="shared" si="0"/>
        <v>25000</v>
      </c>
      <c r="F6" s="7" t="s">
        <v>16</v>
      </c>
      <c r="G6" s="3"/>
    </row>
    <row r="7" spans="1:7" ht="30" x14ac:dyDescent="0.2">
      <c r="A7" s="5">
        <v>4</v>
      </c>
      <c r="B7" s="1" t="s">
        <v>17</v>
      </c>
      <c r="C7" s="1">
        <v>1</v>
      </c>
      <c r="D7" s="7">
        <v>1500</v>
      </c>
      <c r="E7" s="7">
        <f t="shared" si="0"/>
        <v>1500</v>
      </c>
      <c r="F7" s="7" t="s">
        <v>18</v>
      </c>
      <c r="G7" s="3"/>
    </row>
    <row r="8" spans="1:7" ht="30" x14ac:dyDescent="0.2">
      <c r="A8" s="5">
        <v>5</v>
      </c>
      <c r="B8" s="1" t="s">
        <v>19</v>
      </c>
      <c r="C8" s="1">
        <v>1</v>
      </c>
      <c r="D8" s="7">
        <v>1500</v>
      </c>
      <c r="E8" s="7">
        <f t="shared" si="0"/>
        <v>1500</v>
      </c>
      <c r="F8" s="7" t="s">
        <v>20</v>
      </c>
      <c r="G8" s="3"/>
    </row>
    <row r="9" spans="1:7" ht="30" x14ac:dyDescent="0.2">
      <c r="A9" s="5">
        <v>6</v>
      </c>
      <c r="B9" s="1" t="s">
        <v>21</v>
      </c>
      <c r="C9" s="1">
        <v>1</v>
      </c>
      <c r="D9" s="7">
        <v>12500</v>
      </c>
      <c r="E9" s="7">
        <f t="shared" si="0"/>
        <v>12500</v>
      </c>
      <c r="F9" s="7"/>
      <c r="G9" s="3"/>
    </row>
    <row r="10" spans="1:7" ht="15" x14ac:dyDescent="0.2">
      <c r="A10" s="5">
        <v>7</v>
      </c>
      <c r="B10" s="1" t="s">
        <v>22</v>
      </c>
      <c r="C10" s="1">
        <v>1</v>
      </c>
      <c r="D10" s="7">
        <v>1000</v>
      </c>
      <c r="E10" s="7">
        <f t="shared" si="0"/>
        <v>1000</v>
      </c>
      <c r="F10" s="7" t="s">
        <v>23</v>
      </c>
      <c r="G10" s="3"/>
    </row>
    <row r="11" spans="1:7" ht="15" customHeight="1" x14ac:dyDescent="0.2">
      <c r="A11" s="25" t="s">
        <v>24</v>
      </c>
      <c r="B11" s="26"/>
      <c r="C11" s="26"/>
      <c r="D11" s="26"/>
      <c r="E11" s="26"/>
      <c r="F11" s="26"/>
      <c r="G11" s="27"/>
    </row>
    <row r="12" spans="1:7" ht="15" x14ac:dyDescent="0.2">
      <c r="A12" s="5">
        <v>8</v>
      </c>
      <c r="B12" s="1" t="s">
        <v>49</v>
      </c>
      <c r="C12" s="1">
        <v>8</v>
      </c>
      <c r="D12" s="7">
        <v>7000</v>
      </c>
      <c r="E12" s="7">
        <f>C12*D12</f>
        <v>56000</v>
      </c>
      <c r="F12" s="7" t="s">
        <v>50</v>
      </c>
      <c r="G12" s="3">
        <v>1</v>
      </c>
    </row>
    <row r="13" spans="1:7" ht="30" x14ac:dyDescent="0.2">
      <c r="A13" s="5">
        <v>9</v>
      </c>
      <c r="B13" s="1" t="s">
        <v>3</v>
      </c>
      <c r="C13" s="1">
        <v>10</v>
      </c>
      <c r="D13" s="7">
        <v>500</v>
      </c>
      <c r="E13" s="7">
        <f>C13*D13</f>
        <v>5000</v>
      </c>
      <c r="F13" s="7"/>
      <c r="G13" s="3"/>
    </row>
    <row r="14" spans="1:7" ht="30" x14ac:dyDescent="0.2">
      <c r="A14" s="5">
        <v>10</v>
      </c>
      <c r="B14" s="1" t="s">
        <v>4</v>
      </c>
      <c r="C14" s="1">
        <v>4</v>
      </c>
      <c r="D14" s="7">
        <v>250</v>
      </c>
      <c r="E14" s="7">
        <f>C14*D14</f>
        <v>1000</v>
      </c>
      <c r="F14" s="7" t="s">
        <v>25</v>
      </c>
      <c r="G14" s="3"/>
    </row>
    <row r="15" spans="1:7" ht="30" x14ac:dyDescent="0.2">
      <c r="A15" s="5">
        <v>11</v>
      </c>
      <c r="B15" s="1" t="s">
        <v>5</v>
      </c>
      <c r="C15" s="1">
        <v>4</v>
      </c>
      <c r="D15" s="7"/>
      <c r="E15" s="7">
        <f>C15*D15</f>
        <v>0</v>
      </c>
      <c r="F15" s="7"/>
      <c r="G15" s="3"/>
    </row>
    <row r="16" spans="1:7" ht="30" x14ac:dyDescent="0.2">
      <c r="A16" s="5">
        <v>12</v>
      </c>
      <c r="B16" s="1" t="s">
        <v>6</v>
      </c>
      <c r="C16" s="1">
        <v>4</v>
      </c>
      <c r="D16" s="7"/>
      <c r="E16" s="7">
        <f>C16*D16</f>
        <v>0</v>
      </c>
      <c r="F16" s="7"/>
      <c r="G16" s="3"/>
    </row>
    <row r="17" spans="1:7" ht="15" customHeight="1" x14ac:dyDescent="0.2">
      <c r="A17" s="25" t="s">
        <v>26</v>
      </c>
      <c r="B17" s="26"/>
      <c r="C17" s="26"/>
      <c r="D17" s="26"/>
      <c r="E17" s="26"/>
      <c r="F17" s="26"/>
      <c r="G17" s="27"/>
    </row>
    <row r="18" spans="1:7" ht="15" x14ac:dyDescent="0.2">
      <c r="A18" s="5">
        <v>13</v>
      </c>
      <c r="B18" s="1" t="s">
        <v>27</v>
      </c>
      <c r="C18" s="1">
        <v>20</v>
      </c>
      <c r="D18" s="7">
        <v>25</v>
      </c>
      <c r="E18" s="7">
        <f>C18*D18</f>
        <v>500</v>
      </c>
      <c r="F18" s="7"/>
      <c r="G18" s="3">
        <v>1</v>
      </c>
    </row>
    <row r="19" spans="1:7" ht="15" x14ac:dyDescent="0.2">
      <c r="A19" s="5">
        <v>14</v>
      </c>
      <c r="B19" s="1" t="s">
        <v>28</v>
      </c>
      <c r="C19" s="1">
        <v>10</v>
      </c>
      <c r="D19" s="7">
        <v>100</v>
      </c>
      <c r="E19" s="7">
        <f t="shared" ref="E19:E21" si="1">C19*D19</f>
        <v>1000</v>
      </c>
      <c r="F19" s="7"/>
      <c r="G19" s="3">
        <v>1</v>
      </c>
    </row>
    <row r="20" spans="1:7" ht="15" x14ac:dyDescent="0.2">
      <c r="A20" s="5">
        <v>15</v>
      </c>
      <c r="B20" s="1" t="s">
        <v>29</v>
      </c>
      <c r="C20" s="1">
        <v>10</v>
      </c>
      <c r="D20" s="7">
        <v>50</v>
      </c>
      <c r="E20" s="7">
        <f t="shared" si="1"/>
        <v>500</v>
      </c>
      <c r="F20" s="7"/>
      <c r="G20" s="3">
        <v>1</v>
      </c>
    </row>
    <row r="21" spans="1:7" ht="30" x14ac:dyDescent="0.2">
      <c r="A21" s="5">
        <v>16</v>
      </c>
      <c r="B21" s="1" t="s">
        <v>30</v>
      </c>
      <c r="C21" s="1">
        <v>30</v>
      </c>
      <c r="D21" s="7">
        <v>10</v>
      </c>
      <c r="E21" s="7">
        <f t="shared" si="1"/>
        <v>300</v>
      </c>
      <c r="F21" s="7"/>
      <c r="G21" s="3">
        <v>1</v>
      </c>
    </row>
    <row r="22" spans="1:7" ht="15" customHeight="1" x14ac:dyDescent="0.2">
      <c r="A22" s="25" t="s">
        <v>31</v>
      </c>
      <c r="B22" s="26"/>
      <c r="C22" s="26"/>
      <c r="D22" s="26"/>
      <c r="E22" s="26"/>
      <c r="F22" s="26"/>
      <c r="G22" s="27"/>
    </row>
    <row r="23" spans="1:7" ht="15" x14ac:dyDescent="0.2">
      <c r="A23" s="5">
        <v>17</v>
      </c>
      <c r="B23" s="1" t="s">
        <v>32</v>
      </c>
      <c r="C23" s="1">
        <v>2</v>
      </c>
      <c r="D23" s="7">
        <v>500</v>
      </c>
      <c r="E23" s="7">
        <f>C23*D23</f>
        <v>1000</v>
      </c>
      <c r="F23" s="7"/>
      <c r="G23" s="3"/>
    </row>
    <row r="24" spans="1:7" ht="15" x14ac:dyDescent="0.2">
      <c r="A24" s="5">
        <v>18</v>
      </c>
      <c r="B24" s="1" t="s">
        <v>33</v>
      </c>
      <c r="C24" s="1">
        <v>10</v>
      </c>
      <c r="D24" s="7">
        <v>20</v>
      </c>
      <c r="E24" s="7">
        <f t="shared" ref="E24:E25" si="2">C24*D24</f>
        <v>200</v>
      </c>
      <c r="F24" s="8"/>
      <c r="G24" s="3"/>
    </row>
    <row r="25" spans="1:7" ht="15" x14ac:dyDescent="0.2">
      <c r="A25" s="5">
        <v>19</v>
      </c>
      <c r="B25" s="1" t="s">
        <v>34</v>
      </c>
      <c r="C25" s="1">
        <v>50</v>
      </c>
      <c r="D25" s="7">
        <v>10</v>
      </c>
      <c r="E25" s="7">
        <f t="shared" si="2"/>
        <v>500</v>
      </c>
      <c r="F25" s="8"/>
      <c r="G25" s="3"/>
    </row>
    <row r="26" spans="1:7" ht="15" x14ac:dyDescent="0.2">
      <c r="E26" s="9">
        <f>E4+E5+E6+E7+E8+E9+E10+E12+E13+E14+E15+E16+E18+E19+E20+E21+E23+E24+E25</f>
        <v>122500</v>
      </c>
    </row>
    <row r="28" spans="1:7" ht="15" x14ac:dyDescent="0.2">
      <c r="A28" s="4" t="s">
        <v>8</v>
      </c>
      <c r="B28" s="2" t="s">
        <v>9</v>
      </c>
      <c r="C28" s="2" t="s">
        <v>10</v>
      </c>
      <c r="D28" s="6" t="s">
        <v>0</v>
      </c>
      <c r="E28" s="6" t="s">
        <v>1</v>
      </c>
      <c r="F28" s="6" t="s">
        <v>2</v>
      </c>
      <c r="G28" s="2" t="s">
        <v>35</v>
      </c>
    </row>
    <row r="29" spans="1:7" ht="15" x14ac:dyDescent="0.2">
      <c r="A29" s="25" t="s">
        <v>36</v>
      </c>
      <c r="B29" s="26"/>
      <c r="C29" s="26"/>
      <c r="D29" s="26"/>
      <c r="E29" s="26"/>
      <c r="F29" s="26"/>
      <c r="G29" s="27"/>
    </row>
    <row r="30" spans="1:7" ht="15" x14ac:dyDescent="0.2">
      <c r="A30" s="5">
        <v>20</v>
      </c>
      <c r="B30" s="1" t="s">
        <v>37</v>
      </c>
      <c r="C30" s="1">
        <v>3</v>
      </c>
      <c r="D30" s="7">
        <v>500</v>
      </c>
      <c r="E30" s="7">
        <f>C30*D30</f>
        <v>1500</v>
      </c>
      <c r="F30" s="7"/>
      <c r="G30" s="3"/>
    </row>
    <row r="31" spans="1:7" ht="15" x14ac:dyDescent="0.2">
      <c r="A31" s="5">
        <v>21</v>
      </c>
      <c r="B31" s="1" t="s">
        <v>38</v>
      </c>
      <c r="C31" s="1">
        <v>1</v>
      </c>
      <c r="D31" s="7">
        <v>500</v>
      </c>
      <c r="E31" s="7">
        <f t="shared" ref="E31:E38" si="3">C31*D31</f>
        <v>500</v>
      </c>
      <c r="F31" s="8" t="s">
        <v>39</v>
      </c>
      <c r="G31" s="3"/>
    </row>
    <row r="32" spans="1:7" ht="15" x14ac:dyDescent="0.2">
      <c r="A32" s="5">
        <v>22</v>
      </c>
      <c r="B32" s="1" t="s">
        <v>40</v>
      </c>
      <c r="C32" s="1">
        <v>2</v>
      </c>
      <c r="D32" s="7">
        <v>50</v>
      </c>
      <c r="E32" s="7">
        <f t="shared" si="3"/>
        <v>100</v>
      </c>
      <c r="F32" s="8"/>
      <c r="G32" s="3"/>
    </row>
    <row r="33" spans="1:7" ht="15" x14ac:dyDescent="0.2">
      <c r="A33" s="5">
        <v>23</v>
      </c>
      <c r="B33" s="1" t="s">
        <v>41</v>
      </c>
      <c r="C33" s="1">
        <v>1</v>
      </c>
      <c r="D33" s="7">
        <v>50</v>
      </c>
      <c r="E33" s="7">
        <f t="shared" si="3"/>
        <v>50</v>
      </c>
      <c r="F33" s="7"/>
      <c r="G33" s="3"/>
    </row>
    <row r="34" spans="1:7" ht="15" x14ac:dyDescent="0.2">
      <c r="A34" s="5">
        <v>24</v>
      </c>
      <c r="B34" s="1" t="s">
        <v>42</v>
      </c>
      <c r="C34" s="1">
        <v>1</v>
      </c>
      <c r="D34" s="7">
        <v>200</v>
      </c>
      <c r="E34" s="7">
        <f t="shared" si="3"/>
        <v>200</v>
      </c>
      <c r="F34" s="8"/>
      <c r="G34" s="3"/>
    </row>
    <row r="35" spans="1:7" ht="15" x14ac:dyDescent="0.2">
      <c r="A35" s="5">
        <v>25</v>
      </c>
      <c r="B35" s="1" t="s">
        <v>43</v>
      </c>
      <c r="C35" s="1">
        <v>1</v>
      </c>
      <c r="D35" s="7">
        <v>200</v>
      </c>
      <c r="E35" s="7">
        <f t="shared" si="3"/>
        <v>200</v>
      </c>
      <c r="F35" s="8"/>
      <c r="G35" s="3"/>
    </row>
    <row r="36" spans="1:7" ht="15" x14ac:dyDescent="0.2">
      <c r="A36" s="5">
        <v>26</v>
      </c>
      <c r="B36" s="1" t="s">
        <v>44</v>
      </c>
      <c r="C36" s="1">
        <v>2</v>
      </c>
      <c r="D36" s="7">
        <v>100</v>
      </c>
      <c r="E36" s="7">
        <f t="shared" si="3"/>
        <v>200</v>
      </c>
      <c r="F36" s="7" t="s">
        <v>45</v>
      </c>
      <c r="G36" s="3"/>
    </row>
    <row r="37" spans="1:7" ht="15" x14ac:dyDescent="0.2">
      <c r="A37" s="5">
        <v>27</v>
      </c>
      <c r="B37" s="1" t="s">
        <v>46</v>
      </c>
      <c r="C37" s="1">
        <v>1</v>
      </c>
      <c r="D37" s="7">
        <v>50</v>
      </c>
      <c r="E37" s="7">
        <f t="shared" si="3"/>
        <v>50</v>
      </c>
      <c r="F37" s="8"/>
      <c r="G37" s="3"/>
    </row>
    <row r="38" spans="1:7" ht="15" x14ac:dyDescent="0.2">
      <c r="A38" s="5">
        <v>28</v>
      </c>
      <c r="B38" s="1" t="s">
        <v>47</v>
      </c>
      <c r="C38" s="1">
        <v>1</v>
      </c>
      <c r="D38" s="7">
        <v>200</v>
      </c>
      <c r="E38" s="7">
        <f t="shared" si="3"/>
        <v>200</v>
      </c>
      <c r="F38" s="8"/>
      <c r="G38" s="3"/>
    </row>
    <row r="39" spans="1:7" ht="15" x14ac:dyDescent="0.2">
      <c r="E39" s="10">
        <f>E30+E31+E32+E33+E34+E35+E36+E37+E38</f>
        <v>3000</v>
      </c>
    </row>
  </sheetData>
  <mergeCells count="6">
    <mergeCell ref="A22:G22"/>
    <mergeCell ref="A3:G3"/>
    <mergeCell ref="A29:G29"/>
    <mergeCell ref="A1:G1"/>
    <mergeCell ref="A11:G11"/>
    <mergeCell ref="A17:G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5"/>
  <sheetViews>
    <sheetView rightToLeft="1" tabSelected="1" zoomScale="120" zoomScaleNormal="120" workbookViewId="0">
      <selection activeCell="G15" sqref="G15"/>
    </sheetView>
  </sheetViews>
  <sheetFormatPr defaultRowHeight="14.25" x14ac:dyDescent="0.2"/>
  <cols>
    <col min="1" max="1" width="11.875" style="15" customWidth="1"/>
    <col min="2" max="2" width="34.625" style="15" customWidth="1"/>
    <col min="3" max="3" width="8.25" style="15" customWidth="1"/>
    <col min="4" max="4" width="9" style="15"/>
    <col min="5" max="5" width="13.875" style="15" customWidth="1"/>
    <col min="6" max="6" width="18.25" style="15" customWidth="1"/>
    <col min="7" max="7" width="62" style="15" customWidth="1"/>
    <col min="8" max="8" width="64.5" style="15" customWidth="1"/>
    <col min="9" max="16384" width="9" style="15"/>
  </cols>
  <sheetData>
    <row r="1" spans="1:8" ht="18" x14ac:dyDescent="0.2">
      <c r="B1" s="16" t="s">
        <v>54</v>
      </c>
      <c r="C1" s="16"/>
    </row>
    <row r="2" spans="1:8" ht="15" x14ac:dyDescent="0.2">
      <c r="A2" s="28" t="s">
        <v>7</v>
      </c>
      <c r="B2" s="29"/>
      <c r="C2" s="29"/>
      <c r="D2" s="29"/>
      <c r="E2" s="29"/>
      <c r="F2" s="29"/>
      <c r="G2" s="29"/>
    </row>
    <row r="3" spans="1:8" ht="30" x14ac:dyDescent="0.2">
      <c r="A3" s="17" t="s">
        <v>8</v>
      </c>
      <c r="B3" s="18" t="s">
        <v>9</v>
      </c>
      <c r="C3" s="18" t="s">
        <v>55</v>
      </c>
      <c r="D3" s="18" t="s">
        <v>10</v>
      </c>
      <c r="E3" s="19" t="s">
        <v>51</v>
      </c>
      <c r="F3" s="19" t="s">
        <v>53</v>
      </c>
      <c r="G3" s="19" t="s">
        <v>52</v>
      </c>
      <c r="H3" s="18" t="s">
        <v>58</v>
      </c>
    </row>
    <row r="4" spans="1:8" ht="57" x14ac:dyDescent="0.2">
      <c r="A4" s="11">
        <v>1</v>
      </c>
      <c r="B4" s="12" t="s">
        <v>72</v>
      </c>
      <c r="C4" s="12" t="s">
        <v>73</v>
      </c>
      <c r="D4" s="12">
        <v>13</v>
      </c>
      <c r="E4" s="13">
        <v>7500</v>
      </c>
      <c r="F4" s="13">
        <f t="shared" ref="F4:F9" si="0">D4*E4</f>
        <v>97500</v>
      </c>
      <c r="G4" s="13" t="s">
        <v>70</v>
      </c>
      <c r="H4" s="21" t="s">
        <v>69</v>
      </c>
    </row>
    <row r="5" spans="1:8" ht="57" x14ac:dyDescent="0.2">
      <c r="A5" s="11">
        <v>2</v>
      </c>
      <c r="B5" s="12" t="s">
        <v>74</v>
      </c>
      <c r="C5" s="12" t="s">
        <v>63</v>
      </c>
      <c r="D5" s="12">
        <v>10</v>
      </c>
      <c r="E5" s="13">
        <v>450</v>
      </c>
      <c r="F5" s="13">
        <f t="shared" si="0"/>
        <v>4500</v>
      </c>
      <c r="G5" s="13" t="s">
        <v>71</v>
      </c>
      <c r="H5" s="21" t="s">
        <v>62</v>
      </c>
    </row>
    <row r="6" spans="1:8" ht="45" x14ac:dyDescent="0.2">
      <c r="A6" s="11">
        <v>3</v>
      </c>
      <c r="B6" s="12" t="s">
        <v>75</v>
      </c>
      <c r="C6" s="12" t="s">
        <v>56</v>
      </c>
      <c r="D6" s="12">
        <v>15</v>
      </c>
      <c r="E6" s="13">
        <v>300</v>
      </c>
      <c r="F6" s="13">
        <f t="shared" si="0"/>
        <v>4500</v>
      </c>
      <c r="G6" s="13" t="s">
        <v>61</v>
      </c>
      <c r="H6" s="20"/>
    </row>
    <row r="7" spans="1:8" ht="15" x14ac:dyDescent="0.2">
      <c r="A7" s="11">
        <v>4</v>
      </c>
      <c r="B7" s="12" t="s">
        <v>76</v>
      </c>
      <c r="C7" s="12" t="s">
        <v>57</v>
      </c>
      <c r="D7" s="12">
        <v>7</v>
      </c>
      <c r="E7" s="13">
        <v>800</v>
      </c>
      <c r="F7" s="13">
        <f t="shared" si="0"/>
        <v>5600</v>
      </c>
      <c r="G7" s="13" t="s">
        <v>77</v>
      </c>
      <c r="H7" s="20"/>
    </row>
    <row r="8" spans="1:8" ht="30" x14ac:dyDescent="0.2">
      <c r="A8" s="11">
        <v>5</v>
      </c>
      <c r="B8" s="12" t="s">
        <v>21</v>
      </c>
      <c r="C8" s="12">
        <v>1</v>
      </c>
      <c r="D8" s="12">
        <v>1</v>
      </c>
      <c r="E8" s="13">
        <v>15000</v>
      </c>
      <c r="F8" s="13">
        <f t="shared" si="0"/>
        <v>15000</v>
      </c>
      <c r="G8" s="13" t="s">
        <v>59</v>
      </c>
      <c r="H8" s="20" t="s">
        <v>64</v>
      </c>
    </row>
    <row r="9" spans="1:8" ht="15" x14ac:dyDescent="0.2">
      <c r="A9" s="11">
        <v>6</v>
      </c>
      <c r="B9" s="12" t="s">
        <v>17</v>
      </c>
      <c r="C9" s="12">
        <v>1</v>
      </c>
      <c r="D9" s="12">
        <v>1</v>
      </c>
      <c r="E9" s="13">
        <v>1500</v>
      </c>
      <c r="F9" s="13">
        <f t="shared" si="0"/>
        <v>1500</v>
      </c>
      <c r="G9" s="13" t="s">
        <v>65</v>
      </c>
      <c r="H9" s="20" t="s">
        <v>60</v>
      </c>
    </row>
    <row r="10" spans="1:8" x14ac:dyDescent="0.2">
      <c r="E10" s="15" t="s">
        <v>66</v>
      </c>
      <c r="F10" s="22">
        <f>F9+F8+F4+F5+F6+F7</f>
        <v>128600</v>
      </c>
    </row>
    <row r="11" spans="1:8" x14ac:dyDescent="0.2">
      <c r="E11" s="15" t="s">
        <v>67</v>
      </c>
      <c r="F11" s="23">
        <f>F10*0.17</f>
        <v>21862</v>
      </c>
    </row>
    <row r="12" spans="1:8" ht="15" x14ac:dyDescent="0.25">
      <c r="B12" s="14"/>
      <c r="E12" s="15" t="s">
        <v>68</v>
      </c>
      <c r="F12" s="24">
        <f>F10+F11</f>
        <v>150462</v>
      </c>
    </row>
    <row r="13" spans="1:8" ht="15" x14ac:dyDescent="0.2">
      <c r="B13" s="14"/>
      <c r="H13" s="13"/>
    </row>
    <row r="15" spans="1:8" x14ac:dyDescent="0.2">
      <c r="G15" s="15" t="s">
        <v>78</v>
      </c>
    </row>
  </sheetData>
  <mergeCells count="1">
    <mergeCell ref="A2:G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2</vt:i4>
      </vt:variant>
    </vt:vector>
  </HeadingPairs>
  <TitlesOfParts>
    <vt:vector size="2" baseType="lpstr">
      <vt:lpstr>כתב כמויות מלא</vt:lpstr>
      <vt:lpstr>כתב כמויות סופי</vt:lpstr>
    </vt:vector>
  </TitlesOfParts>
  <Company>Israel Water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נדב פורשר | Nadav Forsher</dc:creator>
  <cp:lastModifiedBy>Alon</cp:lastModifiedBy>
  <cp:lastPrinted>2023-07-31T13:44:18Z</cp:lastPrinted>
  <dcterms:created xsi:type="dcterms:W3CDTF">2023-07-31T10:10:30Z</dcterms:created>
  <dcterms:modified xsi:type="dcterms:W3CDTF">2023-08-02T11:29:16Z</dcterms:modified>
</cp:coreProperties>
</file>